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8620" windowHeight="12660"/>
  </bookViews>
  <sheets>
    <sheet name="List1" sheetId="1" r:id="rId1"/>
  </sheets>
  <calcPr calcId="145621"/>
</workbook>
</file>

<file path=xl/calcChain.xml><?xml version="1.0" encoding="utf-8"?>
<calcChain xmlns="http://schemas.openxmlformats.org/spreadsheetml/2006/main">
  <c r="D11" i="1" l="1"/>
  <c r="D16" i="1"/>
  <c r="D19" i="1" s="1"/>
  <c r="D20" i="1" s="1"/>
  <c r="D21" i="1" s="1"/>
  <c r="D17" i="1"/>
  <c r="D15" i="1"/>
  <c r="D12" i="1"/>
  <c r="D10" i="1"/>
  <c r="C12" i="1"/>
  <c r="C10" i="1"/>
  <c r="C19" i="1" s="1"/>
  <c r="C7" i="1"/>
  <c r="B7" i="1"/>
  <c r="C17" i="1"/>
  <c r="C16" i="1"/>
  <c r="C15" i="1"/>
  <c r="C11" i="1"/>
  <c r="D7" i="1"/>
  <c r="B17" i="1"/>
  <c r="B16" i="1"/>
  <c r="B15" i="1"/>
  <c r="B12" i="1"/>
  <c r="B19" i="1" s="1"/>
  <c r="B11" i="1"/>
  <c r="B21" i="1" l="1"/>
  <c r="B20" i="1"/>
  <c r="C20" i="1"/>
  <c r="C21" i="1" s="1"/>
</calcChain>
</file>

<file path=xl/sharedStrings.xml><?xml version="1.0" encoding="utf-8"?>
<sst xmlns="http://schemas.openxmlformats.org/spreadsheetml/2006/main" count="24" uniqueCount="22">
  <si>
    <t>Postavka</t>
  </si>
  <si>
    <t>Pogodba o zaposlitvi</t>
  </si>
  <si>
    <t>Bruto</t>
  </si>
  <si>
    <t>Neto</t>
  </si>
  <si>
    <t>Prevoz</t>
  </si>
  <si>
    <t>Prehrana</t>
  </si>
  <si>
    <t>Dajatve prejemnika</t>
  </si>
  <si>
    <t>Dajatve izplačevalca</t>
  </si>
  <si>
    <t>Prispevek za PIZ</t>
  </si>
  <si>
    <t>Prispevek za ZZ</t>
  </si>
  <si>
    <t>Izplačilo prejemniku</t>
  </si>
  <si>
    <t>Dajatve skupaj</t>
  </si>
  <si>
    <t>Vsi izdatki izplačevalca</t>
  </si>
  <si>
    <t>Delež izplačila prejemniku v vseh izdatkih</t>
  </si>
  <si>
    <t>Pokojninsko zavarovanje prejemnika</t>
  </si>
  <si>
    <t>Podjemna pogodba I.</t>
  </si>
  <si>
    <t>Podjemna pogodba II.</t>
  </si>
  <si>
    <t>NE</t>
  </si>
  <si>
    <t>DA</t>
  </si>
  <si>
    <t xml:space="preserve">Prispevek za PIZ </t>
  </si>
  <si>
    <t>Dohodnina in drugi prispevki</t>
  </si>
  <si>
    <t>Posebni davek na določene prejemke in drugi prispevki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</si>
</sst>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4" fontId="0" fillId="0" borderId="0" xfId="0" applyNumberFormat="1"/>
    <xf numFmtId="4" fontId="0" fillId="2" borderId="0" xfId="0" applyNumberFormat="1" applyFill="1"/>
    <xf numFmtId="0" fontId="2" fillId="0" borderId="1" xfId="0" applyFont="1" applyBorder="1"/>
    <xf numFmtId="0" fontId="1" fillId="0" borderId="0" xfId="0" applyFont="1" applyFill="1"/>
    <xf numFmtId="4" fontId="1" fillId="0" borderId="0" xfId="0" applyNumberFormat="1" applyFont="1" applyFill="1"/>
  </cellXfs>
  <cellStyles count="1">
    <cellStyle name="Navadno" xfId="0" builtinId="0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tabSelected="1" workbookViewId="0">
      <selection sqref="A1:D21"/>
    </sheetView>
  </sheetViews>
  <sheetFormatPr defaultRowHeight="15" x14ac:dyDescent="0.25"/>
  <cols>
    <col min="1" max="1" width="37.85546875" customWidth="1"/>
    <col min="2" max="4" width="27.85546875" customWidth="1"/>
  </cols>
  <sheetData>
    <row r="1" spans="1:4" x14ac:dyDescent="0.25">
      <c r="A1" s="3" t="s">
        <v>0</v>
      </c>
      <c r="B1" s="3" t="s">
        <v>15</v>
      </c>
      <c r="C1" s="3" t="s">
        <v>16</v>
      </c>
      <c r="D1" s="3" t="s">
        <v>1</v>
      </c>
    </row>
    <row r="2" spans="1:4" x14ac:dyDescent="0.25">
      <c r="A2" t="s">
        <v>14</v>
      </c>
      <c r="B2" t="s">
        <v>17</v>
      </c>
      <c r="C2" t="s">
        <v>18</v>
      </c>
      <c r="D2" t="s">
        <v>18</v>
      </c>
    </row>
    <row r="3" spans="1:4" x14ac:dyDescent="0.25">
      <c r="A3" t="s">
        <v>2</v>
      </c>
      <c r="B3" s="1">
        <v>1374.95</v>
      </c>
      <c r="C3" s="1">
        <v>1636.53</v>
      </c>
      <c r="D3" s="1">
        <v>1198.6099999999999</v>
      </c>
    </row>
    <row r="4" spans="1:4" x14ac:dyDescent="0.25">
      <c r="A4" t="s">
        <v>3</v>
      </c>
      <c r="B4" s="1">
        <v>1000</v>
      </c>
      <c r="C4" s="1">
        <v>1000</v>
      </c>
      <c r="D4" s="1">
        <v>828.36</v>
      </c>
    </row>
    <row r="5" spans="1:4" x14ac:dyDescent="0.25">
      <c r="A5" t="s">
        <v>4</v>
      </c>
      <c r="B5" s="2"/>
      <c r="C5" s="2"/>
      <c r="D5" s="1">
        <v>37</v>
      </c>
    </row>
    <row r="6" spans="1:4" x14ac:dyDescent="0.25">
      <c r="A6" t="s">
        <v>5</v>
      </c>
      <c r="B6" s="2"/>
      <c r="C6" s="2"/>
      <c r="D6" s="1">
        <v>134.63999999999999</v>
      </c>
    </row>
    <row r="7" spans="1:4" x14ac:dyDescent="0.25">
      <c r="A7" t="s">
        <v>10</v>
      </c>
      <c r="B7" s="1">
        <f t="shared" ref="B7:C7" si="0">B4+B5+B6</f>
        <v>1000</v>
      </c>
      <c r="C7" s="1">
        <f t="shared" si="0"/>
        <v>1000</v>
      </c>
      <c r="D7" s="1">
        <f>D4+D5+D6</f>
        <v>1000</v>
      </c>
    </row>
    <row r="8" spans="1:4" x14ac:dyDescent="0.25">
      <c r="B8" s="1"/>
      <c r="C8" s="1"/>
      <c r="D8" s="1"/>
    </row>
    <row r="9" spans="1:4" x14ac:dyDescent="0.25">
      <c r="A9" t="s">
        <v>6</v>
      </c>
      <c r="B9" s="1"/>
      <c r="C9" s="1"/>
      <c r="D9" s="1"/>
    </row>
    <row r="10" spans="1:4" x14ac:dyDescent="0.25">
      <c r="A10" t="s">
        <v>19</v>
      </c>
      <c r="B10" s="2"/>
      <c r="C10" s="1">
        <f>C3*0.155</f>
        <v>253.66215</v>
      </c>
      <c r="D10" s="1">
        <f>D3*(0.155)</f>
        <v>185.78455</v>
      </c>
    </row>
    <row r="11" spans="1:4" x14ac:dyDescent="0.25">
      <c r="A11" t="s">
        <v>9</v>
      </c>
      <c r="B11" s="1">
        <f>B3*0.0636</f>
        <v>87.446820000000002</v>
      </c>
      <c r="C11" s="1">
        <f>C3*0.0636</f>
        <v>104.083308</v>
      </c>
      <c r="D11" s="1">
        <f>D3*0.0636</f>
        <v>76.231595999999996</v>
      </c>
    </row>
    <row r="12" spans="1:4" x14ac:dyDescent="0.25">
      <c r="A12" t="s">
        <v>20</v>
      </c>
      <c r="B12" s="1">
        <f>(B3*0.9-B11)*0.25</f>
        <v>287.50204500000007</v>
      </c>
      <c r="C12" s="1">
        <f>(C3*0.9-C11-C10)*0.25</f>
        <v>278.78288550000002</v>
      </c>
      <c r="D12" s="1">
        <f>D3*(0.0014+0.001)+0.16*(D3*0.779-275.22)</f>
        <v>108.23621439999999</v>
      </c>
    </row>
    <row r="13" spans="1:4" x14ac:dyDescent="0.25">
      <c r="B13" s="1"/>
      <c r="C13" s="1"/>
      <c r="D13" s="1"/>
    </row>
    <row r="14" spans="1:4" x14ac:dyDescent="0.25">
      <c r="A14" t="s">
        <v>7</v>
      </c>
      <c r="B14" s="1"/>
      <c r="C14" s="1"/>
      <c r="D14" s="1"/>
    </row>
    <row r="15" spans="1:4" x14ac:dyDescent="0.25">
      <c r="A15" t="s">
        <v>8</v>
      </c>
      <c r="B15" s="1">
        <f>B3*0.0885</f>
        <v>121.683075</v>
      </c>
      <c r="C15" s="1">
        <f>C3*0.0885</f>
        <v>144.83290499999998</v>
      </c>
      <c r="D15" s="1">
        <f>D3*0.0885</f>
        <v>106.07698499999998</v>
      </c>
    </row>
    <row r="16" spans="1:4" x14ac:dyDescent="0.25">
      <c r="A16" t="s">
        <v>9</v>
      </c>
      <c r="B16" s="1">
        <f>B3*0.0053</f>
        <v>7.2872349999999999</v>
      </c>
      <c r="C16" s="1">
        <f>C3*0.0053</f>
        <v>8.673608999999999</v>
      </c>
      <c r="D16" s="1">
        <f>D3*0.0656</f>
        <v>78.628816</v>
      </c>
    </row>
    <row r="17" spans="1:4" x14ac:dyDescent="0.25">
      <c r="A17" t="s">
        <v>21</v>
      </c>
      <c r="B17" s="1">
        <f>B3*0.25</f>
        <v>343.73750000000001</v>
      </c>
      <c r="C17" s="1">
        <f>C3*0.25</f>
        <v>409.13249999999999</v>
      </c>
      <c r="D17" s="1">
        <f>D3*(0.0006+0.0053+0.001)</f>
        <v>8.270408999999999</v>
      </c>
    </row>
    <row r="18" spans="1:4" x14ac:dyDescent="0.25">
      <c r="B18" s="1"/>
      <c r="C18" s="1"/>
      <c r="D18" s="1"/>
    </row>
    <row r="19" spans="1:4" x14ac:dyDescent="0.25">
      <c r="A19" t="s">
        <v>11</v>
      </c>
      <c r="B19" s="1">
        <f>SUM(B10:B17)</f>
        <v>847.65667500000018</v>
      </c>
      <c r="C19" s="1">
        <f>SUM(C10:C17)</f>
        <v>1199.1673575</v>
      </c>
      <c r="D19" s="1">
        <f>SUM(D10:D17)</f>
        <v>563.22857039999997</v>
      </c>
    </row>
    <row r="20" spans="1:4" x14ac:dyDescent="0.25">
      <c r="A20" t="s">
        <v>12</v>
      </c>
      <c r="B20" s="1">
        <f>B19+B7</f>
        <v>1847.6566750000002</v>
      </c>
      <c r="C20" s="1">
        <f>C19+C7</f>
        <v>2199.1673575</v>
      </c>
      <c r="D20" s="1">
        <f>D19+D7</f>
        <v>1563.2285704000001</v>
      </c>
    </row>
    <row r="21" spans="1:4" x14ac:dyDescent="0.25">
      <c r="A21" s="4" t="s">
        <v>13</v>
      </c>
      <c r="B21" s="5">
        <f>B7/B20</f>
        <v>0.54122609115137688</v>
      </c>
      <c r="C21" s="5">
        <f>C7/C20</f>
        <v>0.45471755325469815</v>
      </c>
      <c r="D21" s="5">
        <f>D7/D20</f>
        <v>0.63970171664922892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Potočnik</dc:creator>
  <cp:lastModifiedBy>Robert Potočnik</cp:lastModifiedBy>
  <dcterms:created xsi:type="dcterms:W3CDTF">2014-05-29T10:10:13Z</dcterms:created>
  <dcterms:modified xsi:type="dcterms:W3CDTF">2014-05-29T10:49:09Z</dcterms:modified>
</cp:coreProperties>
</file>